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11412" windowHeight="10296" activeTab="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32" i="1"/>
  <c r="D29"/>
  <c r="B20"/>
  <c r="D9"/>
  <c r="D10" s="1"/>
  <c r="B9"/>
  <c r="B10" s="1"/>
  <c r="B12" l="1"/>
  <c r="D12"/>
  <c r="B25"/>
  <c r="D11"/>
  <c r="B11"/>
  <c r="B24"/>
  <c r="B26" l="1"/>
  <c r="B29" s="1"/>
  <c r="B17"/>
  <c r="C17" s="1"/>
  <c r="B21" s="1"/>
  <c r="B14"/>
  <c r="D14"/>
  <c r="B32" l="1"/>
  <c r="D24"/>
  <c r="D25"/>
  <c r="D13"/>
  <c r="B13"/>
</calcChain>
</file>

<file path=xl/sharedStrings.xml><?xml version="1.0" encoding="utf-8"?>
<sst xmlns="http://schemas.openxmlformats.org/spreadsheetml/2006/main" count="60" uniqueCount="40">
  <si>
    <t>Località</t>
  </si>
  <si>
    <t>Foggia</t>
  </si>
  <si>
    <t>T est</t>
  </si>
  <si>
    <t>UR</t>
  </si>
  <si>
    <t>%</t>
  </si>
  <si>
    <t>T int</t>
  </si>
  <si>
    <t>°C</t>
  </si>
  <si>
    <t>Uffici</t>
  </si>
  <si>
    <t>Area</t>
  </si>
  <si>
    <t>m2</t>
  </si>
  <si>
    <t>Zona clienti</t>
  </si>
  <si>
    <t>Qs</t>
  </si>
  <si>
    <t>Ql</t>
  </si>
  <si>
    <t>Qtot</t>
  </si>
  <si>
    <t>N persone</t>
  </si>
  <si>
    <t>Fc</t>
  </si>
  <si>
    <t>IMPIANTO DI CLIMATIZZAZIONE ESTIVO</t>
  </si>
  <si>
    <t>Kw</t>
  </si>
  <si>
    <t>Dh  A-I</t>
  </si>
  <si>
    <t>Kj/Kg</t>
  </si>
  <si>
    <t>Portata aria</t>
  </si>
  <si>
    <t>Kg/s</t>
  </si>
  <si>
    <t>Portata rinn. Uffici</t>
  </si>
  <si>
    <t>Portata rinn. Clienti</t>
  </si>
  <si>
    <t>La portata di rinnovo richiesta dalle due zone è pari a</t>
  </si>
  <si>
    <t>tot.</t>
  </si>
  <si>
    <t>m rinnovo</t>
  </si>
  <si>
    <t>m ricircolo</t>
  </si>
  <si>
    <t>Quindi assumiamo una portata di rinnovo pari a</t>
  </si>
  <si>
    <t>Se le % delle portate di aria di rinnovo fossero state diverse da quelle delle potenze frigo allora</t>
  </si>
  <si>
    <t>avremmo dovuto aumentare la portata di rinnovo per garantire entrambe % di portate (uno dei 2 locali</t>
  </si>
  <si>
    <t>avrebbe una portata di rinnovo superiore alla minima richiesta …)</t>
  </si>
  <si>
    <t>* in base alla superficie e alla attività</t>
  </si>
  <si>
    <t>Calcolo della portata di immissione</t>
  </si>
  <si>
    <t>Di conseguenza quella di ricircolo diventa</t>
  </si>
  <si>
    <t xml:space="preserve">Ottenuta la portata complessiva nelle condizione "I" questa verrà suddivisa poi in proporzione 40 / 60 % </t>
  </si>
  <si>
    <t>in modo da garantire ad ogni zona il carico frigorifero e la portata di rinnovo necessaria.</t>
  </si>
  <si>
    <t>w</t>
  </si>
  <si>
    <t>Il carico termico totale vale</t>
  </si>
  <si>
    <t>percent. Potenza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</si>
</sst>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556895</xdr:colOff>
      <xdr:row>30</xdr:row>
      <xdr:rowOff>15240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81695" cy="5501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550696</xdr:colOff>
      <xdr:row>26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5496" cy="4792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16" zoomScale="150" zoomScaleNormal="150" workbookViewId="0">
      <selection activeCell="F42" sqref="F42"/>
    </sheetView>
  </sheetViews>
  <sheetFormatPr defaultRowHeight="14.4"/>
  <cols>
    <col min="1" max="1" width="16.44140625" customWidth="1"/>
    <col min="3" max="3" width="9.44140625" customWidth="1"/>
    <col min="4" max="4" width="10.77734375" customWidth="1"/>
    <col min="6" max="6" width="12.21875" customWidth="1"/>
  </cols>
  <sheetData>
    <row r="1" spans="1:6">
      <c r="A1" s="6" t="s">
        <v>16</v>
      </c>
    </row>
    <row r="3" spans="1:6">
      <c r="A3" t="s">
        <v>0</v>
      </c>
      <c r="B3" t="s">
        <v>1</v>
      </c>
    </row>
    <row r="4" spans="1:6">
      <c r="A4" t="s">
        <v>2</v>
      </c>
      <c r="B4">
        <v>34</v>
      </c>
      <c r="C4" t="s">
        <v>6</v>
      </c>
      <c r="D4" t="s">
        <v>5</v>
      </c>
      <c r="E4">
        <v>25</v>
      </c>
      <c r="F4" t="s">
        <v>6</v>
      </c>
    </row>
    <row r="5" spans="1:6">
      <c r="A5" t="s">
        <v>3</v>
      </c>
      <c r="B5">
        <v>30</v>
      </c>
      <c r="C5" t="s">
        <v>4</v>
      </c>
      <c r="D5" t="s">
        <v>3</v>
      </c>
      <c r="E5">
        <v>50</v>
      </c>
    </row>
    <row r="7" spans="1:6">
      <c r="B7" t="s">
        <v>7</v>
      </c>
      <c r="D7" t="s">
        <v>10</v>
      </c>
    </row>
    <row r="8" spans="1:6">
      <c r="A8" s="7" t="s">
        <v>8</v>
      </c>
      <c r="B8" s="7">
        <v>300</v>
      </c>
      <c r="C8" s="7" t="s">
        <v>9</v>
      </c>
      <c r="D8" s="7">
        <v>200</v>
      </c>
      <c r="E8" t="s">
        <v>9</v>
      </c>
    </row>
    <row r="9" spans="1:6">
      <c r="A9" s="7" t="s">
        <v>14</v>
      </c>
      <c r="B9" s="8">
        <f>300/7</f>
        <v>42.857142857142854</v>
      </c>
      <c r="C9" s="7"/>
      <c r="D9" s="8">
        <f>D8/3</f>
        <v>66.666666666666671</v>
      </c>
      <c r="F9" t="s">
        <v>32</v>
      </c>
    </row>
    <row r="10" spans="1:6">
      <c r="A10" s="7" t="s">
        <v>11</v>
      </c>
      <c r="B10" s="9">
        <f>8000+5000+B9*75</f>
        <v>16214.285714285714</v>
      </c>
      <c r="C10" s="7" t="s">
        <v>37</v>
      </c>
      <c r="D10" s="7">
        <f>16000+3000+D9*75</f>
        <v>24000</v>
      </c>
      <c r="E10" t="s">
        <v>37</v>
      </c>
    </row>
    <row r="11" spans="1:6">
      <c r="A11" s="7" t="s">
        <v>12</v>
      </c>
      <c r="B11" s="7">
        <f>70*B9</f>
        <v>3000</v>
      </c>
      <c r="C11" s="7" t="s">
        <v>37</v>
      </c>
      <c r="D11" s="9">
        <f>70*D9</f>
        <v>4666.666666666667</v>
      </c>
      <c r="E11" t="s">
        <v>37</v>
      </c>
    </row>
    <row r="12" spans="1:6">
      <c r="A12" s="7" t="s">
        <v>13</v>
      </c>
      <c r="B12" s="9">
        <f>B10+B11</f>
        <v>19214.285714285714</v>
      </c>
      <c r="C12" s="7" t="s">
        <v>37</v>
      </c>
      <c r="D12" s="9">
        <f>D10+D11</f>
        <v>28666.666666666668</v>
      </c>
      <c r="E12" t="s">
        <v>37</v>
      </c>
    </row>
    <row r="13" spans="1:6">
      <c r="A13" s="11" t="s">
        <v>39</v>
      </c>
      <c r="B13" s="9">
        <f>B12/B17*100</f>
        <v>40.129288910989558</v>
      </c>
      <c r="C13" s="7" t="s">
        <v>4</v>
      </c>
      <c r="D13" s="9">
        <f>D12/B17*100</f>
        <v>59.870711089010442</v>
      </c>
      <c r="E13" t="s">
        <v>4</v>
      </c>
    </row>
    <row r="14" spans="1:6">
      <c r="A14" s="7" t="s">
        <v>15</v>
      </c>
      <c r="B14" s="10">
        <f>B10/B12</f>
        <v>0.84386617100371741</v>
      </c>
      <c r="C14" s="10"/>
      <c r="D14" s="10">
        <f>D10/D12</f>
        <v>0.83720930232558133</v>
      </c>
    </row>
    <row r="15" spans="1:6">
      <c r="B15" s="4"/>
      <c r="C15" s="4"/>
      <c r="D15" s="4"/>
    </row>
    <row r="16" spans="1:6">
      <c r="A16" t="s">
        <v>38</v>
      </c>
      <c r="B16" s="4"/>
      <c r="C16" s="4"/>
      <c r="D16" s="4"/>
    </row>
    <row r="17" spans="1:5">
      <c r="A17" t="s">
        <v>13</v>
      </c>
      <c r="B17" s="2">
        <f>B12+D12</f>
        <v>47880.952380952382</v>
      </c>
      <c r="C17" s="3">
        <f>B17/1000</f>
        <v>47.88095238095238</v>
      </c>
      <c r="D17" t="s">
        <v>17</v>
      </c>
    </row>
    <row r="18" spans="1:5">
      <c r="B18" s="2"/>
      <c r="C18" s="3"/>
    </row>
    <row r="19" spans="1:5">
      <c r="A19" t="s">
        <v>33</v>
      </c>
    </row>
    <row r="20" spans="1:5">
      <c r="A20" t="s">
        <v>18</v>
      </c>
      <c r="B20">
        <f>(12.1-9.3)* 4.186</f>
        <v>11.720799999999995</v>
      </c>
      <c r="C20" t="s">
        <v>19</v>
      </c>
    </row>
    <row r="21" spans="1:5">
      <c r="A21" t="s">
        <v>20</v>
      </c>
      <c r="B21" s="3">
        <f>C17/B20</f>
        <v>4.0851266450201695</v>
      </c>
      <c r="C21" t="s">
        <v>21</v>
      </c>
    </row>
    <row r="23" spans="1:5">
      <c r="A23" t="s">
        <v>24</v>
      </c>
    </row>
    <row r="24" spans="1:5">
      <c r="A24" t="s">
        <v>22</v>
      </c>
      <c r="B24">
        <f>7/1000*1.2*B9</f>
        <v>0.35999999999999993</v>
      </c>
      <c r="C24" t="s">
        <v>21</v>
      </c>
      <c r="D24" s="2">
        <f>B24/B26*100</f>
        <v>39.130434782608688</v>
      </c>
      <c r="E24" t="s">
        <v>4</v>
      </c>
    </row>
    <row r="25" spans="1:5">
      <c r="A25" t="s">
        <v>23</v>
      </c>
      <c r="B25">
        <f>7/1000*1.2*D9</f>
        <v>0.56000000000000005</v>
      </c>
      <c r="C25" t="s">
        <v>21</v>
      </c>
      <c r="D25" s="2">
        <f>B25/B26*100</f>
        <v>60.869565217391319</v>
      </c>
      <c r="E25" t="s">
        <v>4</v>
      </c>
    </row>
    <row r="26" spans="1:5">
      <c r="A26" s="5" t="s">
        <v>25</v>
      </c>
      <c r="B26">
        <f>B24+B25</f>
        <v>0.91999999999999993</v>
      </c>
      <c r="C26" t="s">
        <v>21</v>
      </c>
    </row>
    <row r="28" spans="1:5">
      <c r="A28" t="s">
        <v>28</v>
      </c>
    </row>
    <row r="29" spans="1:5">
      <c r="A29" t="s">
        <v>26</v>
      </c>
      <c r="B29">
        <f>B26</f>
        <v>0.91999999999999993</v>
      </c>
      <c r="C29" t="s">
        <v>21</v>
      </c>
      <c r="D29" s="1">
        <f>0.92/$B$21*100</f>
        <v>22.520721631029328</v>
      </c>
      <c r="E29" t="s">
        <v>4</v>
      </c>
    </row>
    <row r="31" spans="1:5">
      <c r="A31" t="s">
        <v>34</v>
      </c>
    </row>
    <row r="32" spans="1:5">
      <c r="A32" t="s">
        <v>27</v>
      </c>
      <c r="B32" s="3">
        <f>B21-B26</f>
        <v>3.1651266450201696</v>
      </c>
      <c r="C32" t="s">
        <v>21</v>
      </c>
      <c r="D32" s="1">
        <f>B32/$B$21*100</f>
        <v>77.479278368970668</v>
      </c>
      <c r="E32" t="s">
        <v>4</v>
      </c>
    </row>
    <row r="34" spans="1:1">
      <c r="A34" t="s">
        <v>35</v>
      </c>
    </row>
    <row r="35" spans="1:1">
      <c r="A35" t="s">
        <v>36</v>
      </c>
    </row>
    <row r="36" spans="1:1">
      <c r="A36" t="s">
        <v>29</v>
      </c>
    </row>
    <row r="37" spans="1:1">
      <c r="A37" t="s">
        <v>30</v>
      </c>
    </row>
    <row r="38" spans="1:1">
      <c r="A38" t="s">
        <v>31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L28" sqref="L28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2020-11-05T08:46:07Z</cp:lastPrinted>
  <dcterms:created xsi:type="dcterms:W3CDTF">2020-11-03T10:58:56Z</dcterms:created>
  <dcterms:modified xsi:type="dcterms:W3CDTF">2020-11-05T10:56:30Z</dcterms:modified>
</cp:coreProperties>
</file>