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robotica\"/>
    </mc:Choice>
  </mc:AlternateContent>
  <bookViews>
    <workbookView xWindow="120" yWindow="72" windowWidth="23892" windowHeight="105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I5" i="1" l="1"/>
  <c r="H5" i="1"/>
  <c r="B9" i="1"/>
  <c r="H6" i="1" s="1"/>
  <c r="B10" i="1"/>
  <c r="I6" i="1" s="1"/>
  <c r="B19" i="1" l="1"/>
  <c r="B18" i="1"/>
  <c r="G24" i="1" l="1"/>
  <c r="G19" i="1"/>
  <c r="F24" i="1"/>
  <c r="F19" i="1"/>
  <c r="B21" i="1"/>
  <c r="B22" i="1" s="1"/>
  <c r="B23" i="1" s="1"/>
  <c r="B24" i="1" l="1"/>
  <c r="F18" i="1"/>
  <c r="G18" i="1"/>
  <c r="F23" i="1" l="1"/>
  <c r="G23" i="1"/>
</calcChain>
</file>

<file path=xl/sharedStrings.xml><?xml version="1.0" encoding="utf-8"?>
<sst xmlns="http://schemas.openxmlformats.org/spreadsheetml/2006/main" count="38" uniqueCount="23">
  <si>
    <t>l1</t>
  </si>
  <si>
    <t>l2</t>
  </si>
  <si>
    <t>x</t>
  </si>
  <si>
    <t>y</t>
  </si>
  <si>
    <t>CINEMATICA DIRETTA</t>
  </si>
  <si>
    <t>CM</t>
  </si>
  <si>
    <t>°</t>
  </si>
  <si>
    <t>CINEMATICA INVERSA</t>
  </si>
  <si>
    <t>cm</t>
  </si>
  <si>
    <t>Nota la posizione (x,y) del polso trovare gli angoli dei giunti</t>
  </si>
  <si>
    <t>gomito basso</t>
  </si>
  <si>
    <t>gomito alto</t>
  </si>
  <si>
    <r>
      <t>q</t>
    </r>
    <r>
      <rPr>
        <sz val="10"/>
        <color theme="1"/>
        <rFont val="Symbol"/>
        <family val="1"/>
        <charset val="2"/>
      </rPr>
      <t>1</t>
    </r>
  </si>
  <si>
    <r>
      <t>q</t>
    </r>
    <r>
      <rPr>
        <sz val="10"/>
        <color theme="1"/>
        <rFont val="Symbol"/>
        <family val="1"/>
        <charset val="2"/>
      </rPr>
      <t>2</t>
    </r>
  </si>
  <si>
    <r>
      <rPr>
        <sz val="11"/>
        <color theme="1"/>
        <rFont val="Symbol"/>
        <family val="1"/>
        <charset val="2"/>
      </rPr>
      <t>q</t>
    </r>
    <r>
      <rPr>
        <sz val="10"/>
        <color theme="1"/>
        <rFont val="Symbol"/>
        <family val="1"/>
        <charset val="2"/>
      </rPr>
      <t>2</t>
    </r>
    <r>
      <rPr>
        <sz val="11"/>
        <color theme="1"/>
        <rFont val="Calibri"/>
        <family val="2"/>
        <scheme val="minor"/>
      </rPr>
      <t>_a</t>
    </r>
  </si>
  <si>
    <r>
      <rPr>
        <sz val="11"/>
        <color theme="1"/>
        <rFont val="Symbol"/>
        <family val="1"/>
        <charset val="2"/>
      </rPr>
      <t>q</t>
    </r>
    <r>
      <rPr>
        <sz val="10"/>
        <color theme="1"/>
        <rFont val="Symbol"/>
        <family val="1"/>
        <charset val="2"/>
      </rPr>
      <t>2</t>
    </r>
    <r>
      <rPr>
        <sz val="11"/>
        <color theme="1"/>
        <rFont val="Calibri"/>
        <family val="2"/>
        <scheme val="minor"/>
      </rPr>
      <t>_b</t>
    </r>
  </si>
  <si>
    <t>BASSO</t>
  </si>
  <si>
    <t>ALTO</t>
  </si>
  <si>
    <t>Noti gli angoli dei giunti trovare la posizione del polso (x,y)</t>
  </si>
  <si>
    <t>l1=</t>
  </si>
  <si>
    <t>l2=</t>
  </si>
  <si>
    <r>
      <rPr>
        <sz val="11"/>
        <color theme="1"/>
        <rFont val="Symbol"/>
        <family val="1"/>
        <charset val="2"/>
      </rPr>
      <t>q1</t>
    </r>
    <r>
      <rPr>
        <sz val="11"/>
        <color theme="1"/>
        <rFont val="Calibri"/>
        <family val="2"/>
        <scheme val="minor"/>
      </rPr>
      <t>_a</t>
    </r>
  </si>
  <si>
    <r>
      <rPr>
        <sz val="11"/>
        <color theme="1"/>
        <rFont val="Symbol"/>
        <family val="1"/>
        <charset val="2"/>
      </rPr>
      <t>q1</t>
    </r>
    <r>
      <rPr>
        <sz val="11"/>
        <color theme="1"/>
        <rFont val="Calibri"/>
        <family val="2"/>
        <scheme val="minor"/>
      </rPr>
      <t>_b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</si>
</sst>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2" borderId="0" xfId="0" applyFill="1"/>
    <xf numFmtId="2" fontId="0" fillId="2" borderId="0" xfId="0" applyNumberFormat="1" applyFill="1"/>
    <xf numFmtId="0" fontId="2" fillId="2" borderId="0" xfId="0" applyFont="1" applyFill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Foglio1!$I$3</c:f>
              <c:strCache>
                <c:ptCount val="1"/>
                <c:pt idx="0">
                  <c:v>y</c:v>
                </c:pt>
              </c:strCache>
            </c:strRef>
          </c:tx>
          <c:dPt>
            <c:idx val="0"/>
            <c:marker>
              <c:symbol val="square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0-76E4-472D-89AB-BC71B007859D}"/>
              </c:ext>
            </c:extLst>
          </c:dPt>
          <c:dPt>
            <c:idx val="1"/>
            <c:bubble3D val="0"/>
            <c:spPr>
              <a:ln w="63500"/>
            </c:spPr>
            <c:extLst>
              <c:ext xmlns:c16="http://schemas.microsoft.com/office/drawing/2014/chart" uri="{C3380CC4-5D6E-409C-BE32-E72D297353CC}">
                <c16:uniqueId val="{00000001-76E4-472D-89AB-BC71B007859D}"/>
              </c:ext>
            </c:extLst>
          </c:dPt>
          <c:dPt>
            <c:idx val="2"/>
            <c:marker>
              <c:symbol val="triangle"/>
              <c:size val="7"/>
            </c:marker>
            <c:bubble3D val="0"/>
            <c:spPr>
              <a:ln w="63500"/>
            </c:spPr>
            <c:extLst>
              <c:ext xmlns:c16="http://schemas.microsoft.com/office/drawing/2014/chart" uri="{C3380CC4-5D6E-409C-BE32-E72D297353CC}">
                <c16:uniqueId val="{00000003-76E4-472D-89AB-BC71B007859D}"/>
              </c:ext>
            </c:extLst>
          </c:dPt>
          <c:xVal>
            <c:numRef>
              <c:f>Foglio1!$H$4:$H$6</c:f>
              <c:numCache>
                <c:formatCode>0.00</c:formatCode>
                <c:ptCount val="3"/>
                <c:pt idx="0">
                  <c:v>0</c:v>
                </c:pt>
                <c:pt idx="1">
                  <c:v>5.0000000000000009</c:v>
                </c:pt>
                <c:pt idx="2">
                  <c:v>9.9809734904587284</c:v>
                </c:pt>
              </c:numCache>
            </c:numRef>
          </c:xVal>
          <c:yVal>
            <c:numRef>
              <c:f>Foglio1!$I$4:$I$6</c:f>
              <c:numCache>
                <c:formatCode>0.00</c:formatCode>
                <c:ptCount val="3"/>
                <c:pt idx="0">
                  <c:v>0</c:v>
                </c:pt>
                <c:pt idx="1">
                  <c:v>8.6602540378443855</c:v>
                </c:pt>
                <c:pt idx="2">
                  <c:v>9.0960327515826762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6E4-472D-89AB-BC71B0078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07072"/>
        <c:axId val="177815552"/>
      </c:scatterChart>
      <c:valAx>
        <c:axId val="165507072"/>
        <c:scaling>
          <c:orientation val="minMax"/>
          <c:max val="15"/>
        </c:scaling>
        <c:delete val="0"/>
        <c:axPos val="b"/>
        <c:numFmt formatCode="0.00" sourceLinked="1"/>
        <c:majorTickMark val="out"/>
        <c:minorTickMark val="none"/>
        <c:tickLblPos val="nextTo"/>
        <c:crossAx val="177815552"/>
        <c:crosses val="autoZero"/>
        <c:crossBetween val="midCat"/>
      </c:valAx>
      <c:valAx>
        <c:axId val="177815552"/>
        <c:scaling>
          <c:orientation val="minMax"/>
          <c:max val="1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5507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Foglio1!$G$16</c:f>
              <c:strCache>
                <c:ptCount val="1"/>
                <c:pt idx="0">
                  <c:v>y</c:v>
                </c:pt>
              </c:strCache>
            </c:strRef>
          </c:tx>
          <c:xVal>
            <c:numRef>
              <c:f>Foglio1!$F$17:$F$19</c:f>
              <c:numCache>
                <c:formatCode>0.00</c:formatCode>
                <c:ptCount val="3"/>
                <c:pt idx="0">
                  <c:v>0</c:v>
                </c:pt>
                <c:pt idx="1">
                  <c:v>5.0000000000000009</c:v>
                </c:pt>
                <c:pt idx="2">
                  <c:v>9.9809734904587284</c:v>
                </c:pt>
              </c:numCache>
            </c:numRef>
          </c:xVal>
          <c:yVal>
            <c:numRef>
              <c:f>Foglio1!$G$17:$G$19</c:f>
              <c:numCache>
                <c:formatCode>0.00</c:formatCode>
                <c:ptCount val="3"/>
                <c:pt idx="0">
                  <c:v>0</c:v>
                </c:pt>
                <c:pt idx="1">
                  <c:v>8.6602540378443855</c:v>
                </c:pt>
                <c:pt idx="2">
                  <c:v>9.0960327515826762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02-443A-AC81-BAC0889682DE}"/>
            </c:ext>
          </c:extLst>
        </c:ser>
        <c:ser>
          <c:idx val="1"/>
          <c:order val="1"/>
          <c:tx>
            <c:v>2</c:v>
          </c:tx>
          <c:xVal>
            <c:numRef>
              <c:f>Foglio1!$F$22:$F$24</c:f>
              <c:numCache>
                <c:formatCode>0.00</c:formatCode>
                <c:ptCount val="3"/>
                <c:pt idx="0">
                  <c:v>0</c:v>
                </c:pt>
                <c:pt idx="1">
                  <c:v>9.0859454393301995</c:v>
                </c:pt>
                <c:pt idx="2">
                  <c:v>9.9809734904587284</c:v>
                </c:pt>
              </c:numCache>
            </c:numRef>
          </c:xVal>
          <c:yVal>
            <c:numRef>
              <c:f>Foglio1!$G$22:$G$24</c:f>
              <c:numCache>
                <c:formatCode>0.00</c:formatCode>
                <c:ptCount val="3"/>
                <c:pt idx="0">
                  <c:v>0</c:v>
                </c:pt>
                <c:pt idx="1">
                  <c:v>4.1767924862883437</c:v>
                </c:pt>
                <c:pt idx="2">
                  <c:v>9.0960327515826762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02-443A-AC81-BAC088968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831296"/>
        <c:axId val="177833088"/>
      </c:scatterChart>
      <c:valAx>
        <c:axId val="177831296"/>
        <c:scaling>
          <c:orientation val="minMax"/>
          <c:max val="15"/>
        </c:scaling>
        <c:delete val="0"/>
        <c:axPos val="b"/>
        <c:numFmt formatCode="0.00" sourceLinked="1"/>
        <c:majorTickMark val="out"/>
        <c:minorTickMark val="none"/>
        <c:tickLblPos val="nextTo"/>
        <c:crossAx val="177833088"/>
        <c:crosses val="autoZero"/>
        <c:crossBetween val="midCat"/>
      </c:valAx>
      <c:valAx>
        <c:axId val="177833088"/>
        <c:scaling>
          <c:orientation val="minMax"/>
          <c:max val="1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78312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2</xdr:row>
      <xdr:rowOff>104775</xdr:rowOff>
    </xdr:from>
    <xdr:to>
      <xdr:col>5</xdr:col>
      <xdr:colOff>641590</xdr:colOff>
      <xdr:row>11</xdr:row>
      <xdr:rowOff>43076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485775"/>
          <a:ext cx="2089390" cy="16528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9</xdr:col>
      <xdr:colOff>57149</xdr:colOff>
      <xdr:row>1</xdr:row>
      <xdr:rowOff>190498</xdr:rowOff>
    </xdr:from>
    <xdr:to>
      <xdr:col>13</xdr:col>
      <xdr:colOff>419100</xdr:colOff>
      <xdr:row>14</xdr:row>
      <xdr:rowOff>133349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584200</xdr:colOff>
      <xdr:row>1</xdr:row>
      <xdr:rowOff>185739</xdr:rowOff>
    </xdr:from>
    <xdr:to>
      <xdr:col>18</xdr:col>
      <xdr:colOff>325437</xdr:colOff>
      <xdr:row>14</xdr:row>
      <xdr:rowOff>134939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="120" zoomScaleNormal="120" workbookViewId="0">
      <selection activeCell="B19" sqref="B19"/>
    </sheetView>
  </sheetViews>
  <sheetFormatPr defaultRowHeight="14.4" x14ac:dyDescent="0.3"/>
  <cols>
    <col min="1" max="1" width="5.5546875" customWidth="1"/>
    <col min="2" max="2" width="5.6640625" customWidth="1"/>
    <col min="6" max="6" width="10.33203125" customWidth="1"/>
    <col min="7" max="7" width="6.33203125" customWidth="1"/>
    <col min="8" max="8" width="6.88671875" customWidth="1"/>
    <col min="9" max="9" width="6.33203125" customWidth="1"/>
  </cols>
  <sheetData>
    <row r="1" spans="1:22" x14ac:dyDescent="0.3">
      <c r="A1" s="1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3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3">
      <c r="A3" s="2" t="s">
        <v>19</v>
      </c>
      <c r="B3" s="2">
        <v>10</v>
      </c>
      <c r="C3" s="2" t="s">
        <v>5</v>
      </c>
      <c r="D3" s="2"/>
      <c r="E3" s="2"/>
      <c r="F3" s="2"/>
      <c r="G3" s="5"/>
      <c r="H3" s="5" t="s">
        <v>2</v>
      </c>
      <c r="I3" s="5" t="s">
        <v>3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3">
      <c r="A4" s="2" t="s">
        <v>20</v>
      </c>
      <c r="B4" s="2">
        <v>5</v>
      </c>
      <c r="C4" s="2" t="s">
        <v>5</v>
      </c>
      <c r="D4" s="2"/>
      <c r="E4" s="2"/>
      <c r="F4" s="2"/>
      <c r="G4" s="5">
        <v>0</v>
      </c>
      <c r="H4" s="6">
        <v>0</v>
      </c>
      <c r="I4" s="6">
        <v>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3">
      <c r="A5" s="2"/>
      <c r="B5" s="2"/>
      <c r="C5" s="2"/>
      <c r="D5" s="2"/>
      <c r="E5" s="2"/>
      <c r="F5" s="2"/>
      <c r="G5" s="5">
        <v>1</v>
      </c>
      <c r="H5" s="6">
        <f>B3*COS(RADIANS(B6))</f>
        <v>5.0000000000000009</v>
      </c>
      <c r="I5" s="6">
        <f>B3*SIN(RADIANS(B6))</f>
        <v>8.6602540378443855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3">
      <c r="A6" s="4" t="s">
        <v>12</v>
      </c>
      <c r="B6" s="2">
        <v>60</v>
      </c>
      <c r="C6" s="2" t="s">
        <v>6</v>
      </c>
      <c r="D6" s="2"/>
      <c r="E6" s="2"/>
      <c r="F6" s="2"/>
      <c r="G6" s="5">
        <v>2</v>
      </c>
      <c r="H6" s="6">
        <f>B9</f>
        <v>9.9809734904587284</v>
      </c>
      <c r="I6" s="6">
        <f>B10</f>
        <v>9.0960327515826762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3">
      <c r="A7" s="4" t="s">
        <v>13</v>
      </c>
      <c r="B7" s="2">
        <v>-55</v>
      </c>
      <c r="C7" s="2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3">
      <c r="A9" s="2" t="s">
        <v>2</v>
      </c>
      <c r="B9" s="3">
        <f>$B$3*COS(RADIANS($B$6))+ $B$4*COS(RADIANS($B$6+$B$7))</f>
        <v>9.9809734904587284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3">
      <c r="A10" s="2" t="s">
        <v>3</v>
      </c>
      <c r="B10" s="3">
        <f>$B$3*SIN(RADIANS($B$6))+ $B$4*SIN(RADIANS($B$6+$B$7))</f>
        <v>9.0960327515826762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3">
      <c r="A13" s="1" t="s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x14ac:dyDescent="0.3">
      <c r="A14" s="2" t="s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x14ac:dyDescent="0.3">
      <c r="A15" s="2" t="s">
        <v>0</v>
      </c>
      <c r="B15" s="2">
        <v>10</v>
      </c>
      <c r="C15" s="2" t="s">
        <v>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x14ac:dyDescent="0.3">
      <c r="A16" s="2" t="s">
        <v>1</v>
      </c>
      <c r="B16" s="2">
        <v>5</v>
      </c>
      <c r="C16" s="2" t="s">
        <v>8</v>
      </c>
      <c r="D16" s="2"/>
      <c r="E16" s="5" t="s">
        <v>17</v>
      </c>
      <c r="F16" s="5" t="s">
        <v>2</v>
      </c>
      <c r="G16" s="5" t="s">
        <v>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x14ac:dyDescent="0.3">
      <c r="A17" s="2"/>
      <c r="B17" s="2"/>
      <c r="C17" s="2"/>
      <c r="D17" s="2"/>
      <c r="E17" s="5">
        <v>0</v>
      </c>
      <c r="F17" s="6">
        <v>0</v>
      </c>
      <c r="G17" s="6"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3">
      <c r="A18" s="2" t="s">
        <v>2</v>
      </c>
      <c r="B18" s="3">
        <f>B9</f>
        <v>9.9809734904587284</v>
      </c>
      <c r="C18" s="2" t="s">
        <v>8</v>
      </c>
      <c r="D18" s="2"/>
      <c r="E18" s="5">
        <v>1</v>
      </c>
      <c r="F18" s="6">
        <f>$B$3*COS(RADIANS($B$23))</f>
        <v>5.0000000000000009</v>
      </c>
      <c r="G18" s="6">
        <f>$B$3*SIN(RADIANS($B$23))</f>
        <v>8.6602540378443855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3">
      <c r="A19" s="2" t="s">
        <v>3</v>
      </c>
      <c r="B19" s="3">
        <f>B10</f>
        <v>9.0960327515826762</v>
      </c>
      <c r="C19" s="2" t="s">
        <v>8</v>
      </c>
      <c r="D19" s="2"/>
      <c r="E19" s="5">
        <v>2</v>
      </c>
      <c r="F19" s="6">
        <f>$B$18</f>
        <v>9.9809734904587284</v>
      </c>
      <c r="G19" s="6">
        <f>$B$19</f>
        <v>9.0960327515826762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3">
      <c r="A21" s="2" t="s">
        <v>15</v>
      </c>
      <c r="B21" s="2">
        <f>DEGREES(ACOS(($B$18^2+$B$19^2-$B$15^2-$B$16^2)/(2*$B$16*$B$15)))</f>
        <v>55</v>
      </c>
      <c r="C21" s="2" t="s">
        <v>10</v>
      </c>
      <c r="D21" s="2"/>
      <c r="E21" s="5" t="s">
        <v>16</v>
      </c>
      <c r="F21" s="5" t="s">
        <v>2</v>
      </c>
      <c r="G21" s="5" t="s">
        <v>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3">
      <c r="A22" s="2" t="s">
        <v>14</v>
      </c>
      <c r="B22" s="2">
        <f>-B21</f>
        <v>-55</v>
      </c>
      <c r="C22" s="2" t="s">
        <v>11</v>
      </c>
      <c r="D22" s="2"/>
      <c r="E22" s="5">
        <v>0</v>
      </c>
      <c r="F22" s="6">
        <v>0</v>
      </c>
      <c r="G22" s="6"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3">
      <c r="A23" s="2" t="s">
        <v>21</v>
      </c>
      <c r="B23" s="2">
        <f>DEGREES(ATAN($B$19/$B$18))-DEGREES(ATAN($B$16*SIN(RADIANS($B$22))/($B$15+$B$16*COS(RADIANS($B$22)))))</f>
        <v>60</v>
      </c>
      <c r="C23" s="2" t="s">
        <v>11</v>
      </c>
      <c r="D23" s="2"/>
      <c r="E23" s="5">
        <v>1</v>
      </c>
      <c r="F23" s="6">
        <f>$B$3*COS(RADIANS($B$24))</f>
        <v>9.0859454393301995</v>
      </c>
      <c r="G23" s="6">
        <f>$B$3*SIN(RADIANS($B$24))</f>
        <v>4.1767924862883437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3">
      <c r="A24" s="2" t="s">
        <v>22</v>
      </c>
      <c r="B24" s="3">
        <f>DEGREES(ATAN($B$19/$B$18))-DEGREES(ATAN($B$16*SIN(RADIANS($B$21))/($B$15+$B$16*COS(RADIANS($B$21)))))</f>
        <v>24.688155221506864</v>
      </c>
      <c r="C24" s="2" t="s">
        <v>11</v>
      </c>
      <c r="D24" s="2"/>
      <c r="E24" s="5">
        <v>2</v>
      </c>
      <c r="F24" s="6">
        <f>$B$18</f>
        <v>9.9809734904587284</v>
      </c>
      <c r="G24" s="6">
        <f>$B$19</f>
        <v>9.0960327515826762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17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ldb</dc:creator>
  <cp:lastModifiedBy>utente</cp:lastModifiedBy>
  <dcterms:created xsi:type="dcterms:W3CDTF">2018-04-12T06:18:25Z</dcterms:created>
  <dcterms:modified xsi:type="dcterms:W3CDTF">2019-05-15T09:38:06Z</dcterms:modified>
</cp:coreProperties>
</file>